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та 2025\"/>
    </mc:Choice>
  </mc:AlternateContent>
  <xr:revisionPtr revIDLastSave="0" documentId="13_ncr:1_{E905E1B2-3C9F-4477-9F19-E37F18274F7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I51" i="1" l="1"/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I200" i="1" s="1"/>
  <c r="H189" i="1"/>
  <c r="H200" i="1" s="1"/>
  <c r="G189" i="1"/>
  <c r="G200" i="1" s="1"/>
  <c r="F189" i="1"/>
  <c r="F200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62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F24" i="1" s="1"/>
  <c r="F201" i="1" l="1"/>
  <c r="J24" i="1"/>
  <c r="J201" i="1" s="1"/>
  <c r="H201" i="1"/>
  <c r="I201" i="1"/>
  <c r="L201" i="1"/>
  <c r="G24" i="1"/>
  <c r="G201" i="1" s="1"/>
</calcChain>
</file>

<file path=xl/sharedStrings.xml><?xml version="1.0" encoding="utf-8"?>
<sst xmlns="http://schemas.openxmlformats.org/spreadsheetml/2006/main" count="256" uniqueCount="90">
  <si>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</si>
  <si>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</si>
  <si>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</si>
  <si>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</si>
  <si>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</si>
  <si>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</si>
  <si>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</si>
  <si>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</si>
  <si>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</si>
  <si>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</si>
  <si>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</si>
  <si>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</si>
  <si>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</si>
  <si>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</si>
  <si>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</si>
  <si>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</si>
  <si>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</si>
  <si>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</si>
  <si>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</si>
  <si>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</si>
  <si>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</si>
  <si>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</si>
  <si>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</si>
  <si>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</si>
  <si>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</si>
  <si>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</si>
  <si>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</si>
  <si>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</si>
  <si>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</si>
  <si>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</si>
  <si>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</si>
  <si>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</si>
  <si>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</si>
  <si>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</si>
  <si>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</si>
  <si>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</si>
  <si>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</si>
  <si>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</si>
  <si>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</si>
  <si>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</si>
  <si>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яблоко свежее</t>
  </si>
  <si>
    <t>пюре картофельное</t>
  </si>
  <si>
    <t>чай с сахаром</t>
  </si>
  <si>
    <t>хлеб пшеничный</t>
  </si>
  <si>
    <t>яйцо вареное</t>
  </si>
  <si>
    <t>какао на сгущенном молоке</t>
  </si>
  <si>
    <t>директор</t>
  </si>
  <si>
    <t>Смагина Надежда Валерьевна</t>
  </si>
  <si>
    <t>кисель из концентрата сухого</t>
  </si>
  <si>
    <t>овощ</t>
  </si>
  <si>
    <t>выпечка</t>
  </si>
  <si>
    <t>конд. изд</t>
  </si>
  <si>
    <t>МБОУ "СОШ №2" пгт. Нижний Одес</t>
  </si>
  <si>
    <t>бутерброд</t>
  </si>
  <si>
    <t>помидор свежий</t>
  </si>
  <si>
    <t>огурец свежий</t>
  </si>
  <si>
    <t>оладьи со сгущенным молоком</t>
  </si>
  <si>
    <t>537/481</t>
  </si>
  <si>
    <t>кофейный напиток на молоке</t>
  </si>
  <si>
    <t>биточки куриные с маслом</t>
  </si>
  <si>
    <t>конд. изд.</t>
  </si>
  <si>
    <t>печенье овсяное</t>
  </si>
  <si>
    <t>каша "Дружба" с маслом</t>
  </si>
  <si>
    <t>булочка с сыром</t>
  </si>
  <si>
    <t>капуста тушеная</t>
  </si>
  <si>
    <t>батон с маслом</t>
  </si>
  <si>
    <t>111/105</t>
  </si>
  <si>
    <t>318/481</t>
  </si>
  <si>
    <t>макаронные изд. отв. с сыром</t>
  </si>
  <si>
    <t>сметанник</t>
  </si>
  <si>
    <t>тефтели рыбные</t>
  </si>
  <si>
    <t>компот из сухофруктов</t>
  </si>
  <si>
    <t>пряник</t>
  </si>
  <si>
    <t>пудинг из творога с рисом и сгущ. молоком</t>
  </si>
  <si>
    <t>каша из овсяных хлопьев с маслом</t>
  </si>
  <si>
    <t>каша гречневая рассыпчатая</t>
  </si>
  <si>
    <t>котлета куриная с маслом</t>
  </si>
  <si>
    <t>компот из урюка</t>
  </si>
  <si>
    <t>макаронные изд. отварные</t>
  </si>
  <si>
    <t>мандарин свежий</t>
  </si>
  <si>
    <t>конд.изд</t>
  </si>
  <si>
    <t>печенье Юбилейное</t>
  </si>
  <si>
    <t>шницель мясной с маслом</t>
  </si>
  <si>
    <t>чай с сахаром, лимоном</t>
  </si>
  <si>
    <t>батончик шоколадный</t>
  </si>
  <si>
    <t>чай с сахаром,лимоном</t>
  </si>
  <si>
    <t>пирожок с печенью</t>
  </si>
  <si>
    <t>апельсин</t>
  </si>
  <si>
    <t>птица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</si>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</sst>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64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4" borderId="0" xfId="0" applyFont="1" applyFill="1" applyProtection="1">
      <protection locked="0"/>
    </xf>
    <xf numFmtId="0" fontId="5" fillId="2" borderId="2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2" xfId="0" applyFont="1" applyBorder="1"/>
    <xf numFmtId="0" fontId="1" fillId="2" borderId="2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1"/>
  <sheetViews>
    <sheetView tabSelected="1" view="pageBreakPreview" zoomScale="88" zoomScaleNormal="100" zoomScaleSheetLayoutView="88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F45" sqref="F4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52</v>
      </c>
      <c r="D1" s="62"/>
      <c r="E1" s="62"/>
      <c r="F1" s="12" t="s">
        <v>16</v>
      </c>
      <c r="G1" s="2" t="s">
        <v>17</v>
      </c>
      <c r="H1" s="63" t="s">
        <v>46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200</v>
      </c>
      <c r="G6" s="40">
        <v>16</v>
      </c>
      <c r="H6" s="40">
        <v>17</v>
      </c>
      <c r="I6" s="40">
        <v>100</v>
      </c>
      <c r="J6" s="40">
        <v>609</v>
      </c>
      <c r="K6" s="41" t="s">
        <v>57</v>
      </c>
      <c r="L6" s="40">
        <v>21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83</v>
      </c>
      <c r="F8" s="43">
        <v>207</v>
      </c>
      <c r="G8" s="43">
        <v>0</v>
      </c>
      <c r="H8" s="43">
        <v>0</v>
      </c>
      <c r="I8" s="43">
        <v>15</v>
      </c>
      <c r="J8" s="43">
        <v>61</v>
      </c>
      <c r="K8" s="44">
        <v>494</v>
      </c>
      <c r="L8" s="43">
        <v>3.27</v>
      </c>
    </row>
    <row r="9" spans="1:12" ht="15" x14ac:dyDescent="0.25">
      <c r="A9" s="23"/>
      <c r="B9" s="15"/>
      <c r="C9" s="11"/>
      <c r="D9" s="7" t="s">
        <v>80</v>
      </c>
      <c r="E9" s="42" t="s">
        <v>84</v>
      </c>
      <c r="F9" s="43">
        <v>45</v>
      </c>
      <c r="G9" s="43">
        <v>6</v>
      </c>
      <c r="H9" s="43">
        <v>22</v>
      </c>
      <c r="I9" s="43">
        <v>64</v>
      </c>
      <c r="J9" s="43">
        <v>220</v>
      </c>
      <c r="K9" s="44"/>
      <c r="L9" s="43">
        <v>44.5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215</v>
      </c>
      <c r="G10" s="43">
        <v>3</v>
      </c>
      <c r="H10" s="43">
        <v>1</v>
      </c>
      <c r="I10" s="43">
        <v>42</v>
      </c>
      <c r="J10" s="43">
        <v>192</v>
      </c>
      <c r="K10" s="44">
        <v>112</v>
      </c>
      <c r="L10" s="50">
        <v>21.23</v>
      </c>
    </row>
    <row r="11" spans="1:12" ht="15" x14ac:dyDescent="0.25">
      <c r="A11" s="23"/>
      <c r="B11" s="15"/>
      <c r="C11" s="11"/>
      <c r="D11" s="6"/>
      <c r="E11" s="54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667</v>
      </c>
      <c r="G13" s="19">
        <f t="shared" ref="G13:J13" si="0">SUM(G6:G12)</f>
        <v>25</v>
      </c>
      <c r="H13" s="19">
        <f t="shared" si="0"/>
        <v>40</v>
      </c>
      <c r="I13" s="19">
        <f t="shared" si="0"/>
        <v>221</v>
      </c>
      <c r="J13" s="19">
        <f t="shared" si="0"/>
        <v>1082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667</v>
      </c>
      <c r="G24" s="32">
        <f t="shared" ref="G24:J24" si="4">G13+G23</f>
        <v>25</v>
      </c>
      <c r="H24" s="32">
        <f t="shared" si="4"/>
        <v>40</v>
      </c>
      <c r="I24" s="32">
        <f t="shared" si="4"/>
        <v>221</v>
      </c>
      <c r="J24" s="32">
        <f t="shared" si="4"/>
        <v>1082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180</v>
      </c>
      <c r="G25" s="40">
        <v>4</v>
      </c>
      <c r="H25" s="40">
        <v>8</v>
      </c>
      <c r="I25" s="40">
        <v>20</v>
      </c>
      <c r="J25" s="40">
        <v>166</v>
      </c>
      <c r="K25" s="41">
        <v>429</v>
      </c>
      <c r="L25" s="40">
        <v>16.59</v>
      </c>
    </row>
    <row r="26" spans="1:12" ht="15" x14ac:dyDescent="0.25">
      <c r="A26" s="14"/>
      <c r="B26" s="15"/>
      <c r="C26" s="11"/>
      <c r="D26" s="6" t="s">
        <v>21</v>
      </c>
      <c r="E26" s="42" t="s">
        <v>59</v>
      </c>
      <c r="F26" s="43">
        <v>95</v>
      </c>
      <c r="G26" s="43">
        <v>14</v>
      </c>
      <c r="H26" s="43">
        <v>14</v>
      </c>
      <c r="I26" s="43">
        <v>8</v>
      </c>
      <c r="J26" s="43">
        <v>207</v>
      </c>
      <c r="K26" s="44">
        <v>412</v>
      </c>
      <c r="L26" s="43">
        <v>37.950000000000003</v>
      </c>
    </row>
    <row r="27" spans="1:12" ht="15" x14ac:dyDescent="0.25">
      <c r="A27" s="14"/>
      <c r="B27" s="15"/>
      <c r="C27" s="11"/>
      <c r="D27" s="7" t="s">
        <v>22</v>
      </c>
      <c r="E27" s="42" t="s">
        <v>85</v>
      </c>
      <c r="F27" s="43">
        <v>207</v>
      </c>
      <c r="G27" s="43">
        <v>0</v>
      </c>
      <c r="H27" s="43">
        <v>0</v>
      </c>
      <c r="I27" s="43">
        <v>15</v>
      </c>
      <c r="J27" s="43">
        <v>60</v>
      </c>
      <c r="K27" s="44">
        <v>493</v>
      </c>
      <c r="L27" s="43">
        <v>3.27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4</v>
      </c>
      <c r="H28" s="43">
        <v>0</v>
      </c>
      <c r="I28" s="43">
        <v>20</v>
      </c>
      <c r="J28" s="43">
        <v>94</v>
      </c>
      <c r="K28" s="44">
        <v>108</v>
      </c>
      <c r="L28" s="43">
        <v>3.67</v>
      </c>
    </row>
    <row r="29" spans="1:12" ht="15" x14ac:dyDescent="0.25">
      <c r="A29" s="14"/>
      <c r="B29" s="15"/>
      <c r="C29" s="11"/>
      <c r="D29" s="7" t="s">
        <v>49</v>
      </c>
      <c r="E29" s="42" t="s">
        <v>55</v>
      </c>
      <c r="F29" s="43">
        <v>60</v>
      </c>
      <c r="G29" s="43">
        <v>1</v>
      </c>
      <c r="H29" s="43">
        <v>0</v>
      </c>
      <c r="I29" s="43">
        <v>2</v>
      </c>
      <c r="J29" s="43">
        <v>8</v>
      </c>
      <c r="K29" s="44">
        <v>106</v>
      </c>
      <c r="L29" s="43">
        <v>12.2</v>
      </c>
    </row>
    <row r="30" spans="1:12" ht="15" x14ac:dyDescent="0.25">
      <c r="A30" s="14"/>
      <c r="B30" s="15"/>
      <c r="C30" s="11"/>
      <c r="D30" s="6" t="s">
        <v>60</v>
      </c>
      <c r="E30" s="42" t="s">
        <v>61</v>
      </c>
      <c r="F30" s="43">
        <v>84</v>
      </c>
      <c r="G30" s="43">
        <v>4</v>
      </c>
      <c r="H30" s="43">
        <v>5</v>
      </c>
      <c r="I30" s="43">
        <v>37</v>
      </c>
      <c r="J30" s="43">
        <v>109</v>
      </c>
      <c r="K30" s="44">
        <v>590</v>
      </c>
      <c r="L30" s="43">
        <v>16.32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666</v>
      </c>
      <c r="G32" s="19">
        <f t="shared" ref="G32" si="6">SUM(G25:G31)</f>
        <v>27</v>
      </c>
      <c r="H32" s="19">
        <f t="shared" ref="H32" si="7">SUM(H25:H31)</f>
        <v>27</v>
      </c>
      <c r="I32" s="19">
        <f t="shared" ref="I32" si="8">SUM(I25:I31)</f>
        <v>102</v>
      </c>
      <c r="J32" s="19">
        <f t="shared" ref="J32:L32" si="9">SUM(J25:J31)</f>
        <v>644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666</v>
      </c>
      <c r="G43" s="32">
        <f t="shared" ref="G43" si="14">G32+G42</f>
        <v>27</v>
      </c>
      <c r="H43" s="32">
        <f t="shared" ref="H43" si="15">H32+H42</f>
        <v>27</v>
      </c>
      <c r="I43" s="32">
        <f t="shared" ref="I43" si="16">I32+I42</f>
        <v>102</v>
      </c>
      <c r="J43" s="32">
        <f t="shared" ref="J43:L43" si="17">J32+J42</f>
        <v>644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210</v>
      </c>
      <c r="G44" s="40">
        <v>5</v>
      </c>
      <c r="H44" s="40">
        <v>12</v>
      </c>
      <c r="I44" s="40">
        <v>25</v>
      </c>
      <c r="J44" s="40">
        <v>226</v>
      </c>
      <c r="K44" s="41">
        <v>260</v>
      </c>
      <c r="L44" s="40">
        <v>21.93</v>
      </c>
    </row>
    <row r="45" spans="1:12" ht="15" x14ac:dyDescent="0.25">
      <c r="A45" s="23"/>
      <c r="B45" s="15"/>
      <c r="C45" s="11"/>
      <c r="D45" s="6" t="s">
        <v>26</v>
      </c>
      <c r="E45" s="42" t="s">
        <v>44</v>
      </c>
      <c r="F45" s="43">
        <v>60</v>
      </c>
      <c r="G45" s="43">
        <v>5</v>
      </c>
      <c r="H45" s="43">
        <v>5</v>
      </c>
      <c r="I45" s="43">
        <v>0</v>
      </c>
      <c r="J45" s="43">
        <v>63</v>
      </c>
      <c r="K45" s="44">
        <v>300</v>
      </c>
      <c r="L45" s="43">
        <v>14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4</v>
      </c>
      <c r="H46" s="43">
        <v>4</v>
      </c>
      <c r="I46" s="43">
        <v>24.5</v>
      </c>
      <c r="J46" s="43">
        <v>147</v>
      </c>
      <c r="K46" s="44">
        <v>498</v>
      </c>
      <c r="L46" s="43">
        <v>12.66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79</v>
      </c>
      <c r="F48" s="43">
        <v>156</v>
      </c>
      <c r="G48" s="43">
        <v>1</v>
      </c>
      <c r="H48" s="43">
        <v>0</v>
      </c>
      <c r="I48" s="43">
        <v>0</v>
      </c>
      <c r="J48" s="43">
        <v>59</v>
      </c>
      <c r="K48" s="44">
        <v>112</v>
      </c>
      <c r="L48" s="43">
        <v>25.02</v>
      </c>
    </row>
    <row r="49" spans="1:12" ht="15" x14ac:dyDescent="0.25">
      <c r="A49" s="23"/>
      <c r="B49" s="15"/>
      <c r="C49" s="11"/>
      <c r="D49" s="6" t="s">
        <v>50</v>
      </c>
      <c r="E49" s="42" t="s">
        <v>63</v>
      </c>
      <c r="F49" s="43">
        <v>65</v>
      </c>
      <c r="G49" s="43">
        <v>10</v>
      </c>
      <c r="H49" s="43">
        <v>10</v>
      </c>
      <c r="I49" s="43">
        <v>36</v>
      </c>
      <c r="J49" s="43">
        <v>267</v>
      </c>
      <c r="K49" s="44">
        <v>563</v>
      </c>
      <c r="L49" s="43">
        <v>16.39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51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691</v>
      </c>
      <c r="G51" s="19">
        <f t="shared" ref="G51" si="18">SUM(G44:G50)</f>
        <v>25</v>
      </c>
      <c r="H51" s="19">
        <f t="shared" ref="H51" si="19">SUM(H44:H50)</f>
        <v>31</v>
      </c>
      <c r="I51" s="19">
        <f>SUM(I44:I50)</f>
        <v>85.5</v>
      </c>
      <c r="J51" s="19">
        <f t="shared" ref="J51:L51" si="20">SUM(J44:J50)</f>
        <v>762</v>
      </c>
      <c r="K51" s="25"/>
      <c r="L51" s="19">
        <f t="shared" si="20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691</v>
      </c>
      <c r="G62" s="32">
        <f t="shared" ref="G62" si="25">G51+G61</f>
        <v>25</v>
      </c>
      <c r="H62" s="32">
        <f t="shared" ref="H62" si="26">H51+H61</f>
        <v>31</v>
      </c>
      <c r="I62" s="32">
        <f t="shared" ref="I62" si="27">I51+I61</f>
        <v>85.5</v>
      </c>
      <c r="J62" s="32">
        <f t="shared" ref="J62:L62" si="28">J51+J61</f>
        <v>762</v>
      </c>
      <c r="K62" s="32"/>
      <c r="L62" s="32">
        <f t="shared" si="28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64</v>
      </c>
      <c r="F63" s="40">
        <v>150</v>
      </c>
      <c r="G63" s="40">
        <v>6</v>
      </c>
      <c r="H63" s="40">
        <v>6</v>
      </c>
      <c r="I63" s="40">
        <v>6</v>
      </c>
      <c r="J63" s="40">
        <v>95</v>
      </c>
      <c r="K63" s="41">
        <v>423</v>
      </c>
      <c r="L63" s="40">
        <v>15.54</v>
      </c>
    </row>
    <row r="64" spans="1:12" ht="15" x14ac:dyDescent="0.25">
      <c r="A64" s="23"/>
      <c r="B64" s="15"/>
      <c r="C64" s="11"/>
      <c r="D64" s="52" t="s">
        <v>21</v>
      </c>
      <c r="E64" s="54" t="s">
        <v>82</v>
      </c>
      <c r="F64" s="43">
        <v>95</v>
      </c>
      <c r="G64" s="43">
        <v>14</v>
      </c>
      <c r="H64" s="43">
        <v>6</v>
      </c>
      <c r="I64" s="43">
        <v>10</v>
      </c>
      <c r="J64" s="43">
        <v>286</v>
      </c>
      <c r="K64" s="44">
        <v>381</v>
      </c>
      <c r="L64" s="43">
        <v>35.159999999999997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493</v>
      </c>
      <c r="L65" s="43">
        <v>1.91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79</v>
      </c>
      <c r="F67" s="43">
        <v>127</v>
      </c>
      <c r="G67" s="43">
        <v>1</v>
      </c>
      <c r="H67" s="43">
        <v>1</v>
      </c>
      <c r="I67" s="43">
        <v>15</v>
      </c>
      <c r="J67" s="43">
        <v>48</v>
      </c>
      <c r="K67" s="44">
        <v>112</v>
      </c>
      <c r="L67" s="43">
        <v>20.23</v>
      </c>
    </row>
    <row r="68" spans="1:12" ht="15" x14ac:dyDescent="0.25">
      <c r="A68" s="23"/>
      <c r="B68" s="15"/>
      <c r="C68" s="11"/>
      <c r="D68" s="52" t="s">
        <v>49</v>
      </c>
      <c r="E68" s="54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56" t="s">
        <v>53</v>
      </c>
      <c r="E69" s="54" t="s">
        <v>65</v>
      </c>
      <c r="F69" s="43">
        <v>60</v>
      </c>
      <c r="G69" s="43">
        <v>4</v>
      </c>
      <c r="H69" s="43">
        <v>10</v>
      </c>
      <c r="I69" s="43">
        <v>26</v>
      </c>
      <c r="J69" s="43">
        <v>139</v>
      </c>
      <c r="K69" s="44" t="s">
        <v>66</v>
      </c>
      <c r="L69" s="43">
        <v>17.16</v>
      </c>
    </row>
    <row r="70" spans="1:12" ht="15" x14ac:dyDescent="0.25">
      <c r="A70" s="23"/>
      <c r="B70" s="15"/>
      <c r="C70" s="11"/>
      <c r="D70" s="52"/>
      <c r="E70" s="54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632</v>
      </c>
      <c r="G71" s="19">
        <f t="shared" ref="G71" si="29">SUM(G63:G70)</f>
        <v>25</v>
      </c>
      <c r="H71" s="19">
        <f t="shared" ref="H71" si="30">SUM(H63:H70)</f>
        <v>23</v>
      </c>
      <c r="I71" s="19">
        <f t="shared" ref="I71" si="31">SUM(I63:I70)</f>
        <v>72</v>
      </c>
      <c r="J71" s="19">
        <f t="shared" ref="J71:L71" si="32">SUM(J63:J70)</f>
        <v>628</v>
      </c>
      <c r="K71" s="25"/>
      <c r="L71" s="19">
        <f t="shared" si="32"/>
        <v>89.999999999999986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3">SUM(G72:G80)</f>
        <v>0</v>
      </c>
      <c r="H81" s="19">
        <f t="shared" ref="H81" si="34">SUM(H72:H80)</f>
        <v>0</v>
      </c>
      <c r="I81" s="19">
        <f t="shared" ref="I81" si="35">SUM(I72:I80)</f>
        <v>0</v>
      </c>
      <c r="J81" s="19">
        <f t="shared" ref="J81:L81" si="36">SUM(J72:J80)</f>
        <v>0</v>
      </c>
      <c r="K81" s="25"/>
      <c r="L81" s="19">
        <f t="shared" si="36"/>
        <v>0</v>
      </c>
    </row>
    <row r="82" spans="1:12" ht="15.75" customHeight="1" x14ac:dyDescent="0.2">
      <c r="A82" s="29">
        <f>A63</f>
        <v>1</v>
      </c>
      <c r="B82" s="30">
        <f>B63</f>
        <v>4</v>
      </c>
      <c r="C82" s="64" t="s">
        <v>4</v>
      </c>
      <c r="D82" s="65"/>
      <c r="E82" s="31"/>
      <c r="F82" s="32">
        <f>F71+F81</f>
        <v>632</v>
      </c>
      <c r="G82" s="32">
        <f t="shared" ref="G82" si="37">G71+G81</f>
        <v>25</v>
      </c>
      <c r="H82" s="32">
        <f t="shared" ref="H82" si="38">H71+H81</f>
        <v>23</v>
      </c>
      <c r="I82" s="32">
        <f t="shared" ref="I82" si="39">I71+I81</f>
        <v>72</v>
      </c>
      <c r="J82" s="32">
        <f t="shared" ref="J82:L82" si="40">J71+J81</f>
        <v>628</v>
      </c>
      <c r="K82" s="32"/>
      <c r="L82" s="32">
        <f t="shared" si="40"/>
        <v>89.999999999999986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73</v>
      </c>
      <c r="F83" s="40">
        <v>200</v>
      </c>
      <c r="G83" s="40">
        <v>24</v>
      </c>
      <c r="H83" s="40">
        <v>25</v>
      </c>
      <c r="I83" s="40">
        <v>56</v>
      </c>
      <c r="J83" s="40">
        <v>551</v>
      </c>
      <c r="K83" s="41" t="s">
        <v>67</v>
      </c>
      <c r="L83" s="40">
        <v>68.81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48</v>
      </c>
      <c r="F85" s="43">
        <v>200</v>
      </c>
      <c r="G85" s="43">
        <v>1</v>
      </c>
      <c r="H85" s="43">
        <v>0</v>
      </c>
      <c r="I85" s="43">
        <v>29</v>
      </c>
      <c r="J85" s="43">
        <v>122</v>
      </c>
      <c r="K85" s="44">
        <v>503</v>
      </c>
      <c r="L85" s="43">
        <v>5.33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54" t="s">
        <v>40</v>
      </c>
      <c r="F87" s="43">
        <v>160</v>
      </c>
      <c r="G87" s="43">
        <v>1</v>
      </c>
      <c r="H87" s="43">
        <v>1</v>
      </c>
      <c r="I87" s="43">
        <v>14</v>
      </c>
      <c r="J87" s="43">
        <v>71</v>
      </c>
      <c r="K87" s="44">
        <v>112</v>
      </c>
      <c r="L87" s="43">
        <v>15.86</v>
      </c>
    </row>
    <row r="88" spans="1:12" ht="15" x14ac:dyDescent="0.25">
      <c r="A88" s="23"/>
      <c r="B88" s="15"/>
      <c r="C88" s="11"/>
      <c r="D88" s="52"/>
      <c r="E88" s="54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560</v>
      </c>
      <c r="G90" s="19">
        <f t="shared" ref="G90" si="41">SUM(G83:G89)</f>
        <v>26</v>
      </c>
      <c r="H90" s="19">
        <f t="shared" ref="H90" si="42">SUM(H83:H89)</f>
        <v>26</v>
      </c>
      <c r="I90" s="19">
        <f t="shared" ref="I90" si="43">SUM(I83:I89)</f>
        <v>99</v>
      </c>
      <c r="J90" s="19">
        <f t="shared" ref="J90:L90" si="44">SUM(J83:J89)</f>
        <v>744</v>
      </c>
      <c r="K90" s="25"/>
      <c r="L90" s="19">
        <f t="shared" si="44"/>
        <v>90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5">SUM(G91:G99)</f>
        <v>0</v>
      </c>
      <c r="H100" s="19">
        <f t="shared" ref="H100" si="46">SUM(H91:H99)</f>
        <v>0</v>
      </c>
      <c r="I100" s="19">
        <f t="shared" ref="I100" si="47">SUM(I91:I99)</f>
        <v>0</v>
      </c>
      <c r="J100" s="19">
        <f t="shared" ref="J100:L100" si="48">SUM(J91:J99)</f>
        <v>0</v>
      </c>
      <c r="K100" s="25"/>
      <c r="L100" s="19">
        <f t="shared" si="48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4" t="s">
        <v>4</v>
      </c>
      <c r="D101" s="65"/>
      <c r="E101" s="31"/>
      <c r="F101" s="32">
        <f>F90+F100</f>
        <v>560</v>
      </c>
      <c r="G101" s="32">
        <f t="shared" ref="G101" si="49">G90+G100</f>
        <v>26</v>
      </c>
      <c r="H101" s="32">
        <f t="shared" ref="H101" si="50">H90+H100</f>
        <v>26</v>
      </c>
      <c r="I101" s="32">
        <f t="shared" ref="I101" si="51">I90+I100</f>
        <v>99</v>
      </c>
      <c r="J101" s="32">
        <f t="shared" ref="J101:L101" si="52">J90+J100</f>
        <v>744</v>
      </c>
      <c r="K101" s="32"/>
      <c r="L101" s="32">
        <f t="shared" si="52"/>
        <v>90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68</v>
      </c>
      <c r="F102" s="40">
        <v>200</v>
      </c>
      <c r="G102" s="40">
        <v>14</v>
      </c>
      <c r="H102" s="40">
        <v>10</v>
      </c>
      <c r="I102" s="40">
        <v>34</v>
      </c>
      <c r="J102" s="40">
        <v>316</v>
      </c>
      <c r="K102" s="41">
        <v>295</v>
      </c>
      <c r="L102" s="40">
        <v>45.25</v>
      </c>
    </row>
    <row r="103" spans="1:12" ht="15" x14ac:dyDescent="0.25">
      <c r="A103" s="23"/>
      <c r="B103" s="15"/>
      <c r="C103" s="11"/>
      <c r="D103" s="6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58</v>
      </c>
      <c r="F104" s="43">
        <v>200</v>
      </c>
      <c r="G104" s="43">
        <v>3</v>
      </c>
      <c r="H104" s="43">
        <v>0</v>
      </c>
      <c r="I104" s="43">
        <v>16</v>
      </c>
      <c r="J104" s="43">
        <v>79</v>
      </c>
      <c r="K104" s="44">
        <v>501</v>
      </c>
      <c r="L104" s="43">
        <v>11.94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24</v>
      </c>
      <c r="E106" s="42" t="s">
        <v>40</v>
      </c>
      <c r="F106" s="43">
        <v>130</v>
      </c>
      <c r="G106" s="43">
        <v>1</v>
      </c>
      <c r="H106" s="43">
        <v>1</v>
      </c>
      <c r="I106" s="43">
        <v>15</v>
      </c>
      <c r="J106" s="43">
        <v>71</v>
      </c>
      <c r="K106" s="44">
        <v>112</v>
      </c>
      <c r="L106" s="43">
        <v>12.9</v>
      </c>
    </row>
    <row r="107" spans="1:12" ht="15" x14ac:dyDescent="0.25">
      <c r="A107" s="23"/>
      <c r="B107" s="15"/>
      <c r="C107" s="11"/>
      <c r="D107" s="56" t="s">
        <v>50</v>
      </c>
      <c r="E107" s="54" t="s">
        <v>86</v>
      </c>
      <c r="F107" s="43">
        <v>75</v>
      </c>
      <c r="G107" s="43">
        <v>10</v>
      </c>
      <c r="H107" s="43">
        <v>8</v>
      </c>
      <c r="I107" s="43">
        <v>23</v>
      </c>
      <c r="J107" s="43">
        <v>214</v>
      </c>
      <c r="K107" s="44">
        <v>543</v>
      </c>
      <c r="L107" s="43">
        <v>19.91</v>
      </c>
    </row>
    <row r="108" spans="1:12" ht="15" x14ac:dyDescent="0.25">
      <c r="A108" s="23"/>
      <c r="B108" s="15"/>
      <c r="C108" s="11"/>
      <c r="D108" s="52"/>
      <c r="E108" s="54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52"/>
      <c r="E109" s="54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SUM(F102:F109)</f>
        <v>605</v>
      </c>
      <c r="G110" s="19">
        <f t="shared" ref="G110:J110" si="53">SUM(G102:G109)</f>
        <v>28</v>
      </c>
      <c r="H110" s="19">
        <f t="shared" si="53"/>
        <v>19</v>
      </c>
      <c r="I110" s="19">
        <f t="shared" si="53"/>
        <v>88</v>
      </c>
      <c r="J110" s="19">
        <f t="shared" si="53"/>
        <v>680</v>
      </c>
      <c r="K110" s="25"/>
      <c r="L110" s="19">
        <f t="shared" ref="L110" si="54">SUM(L102:L109)</f>
        <v>90</v>
      </c>
    </row>
    <row r="111" spans="1:12" ht="15" x14ac:dyDescent="0.2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5">SUM(G111:G119)</f>
        <v>0</v>
      </c>
      <c r="H120" s="19">
        <f t="shared" si="55"/>
        <v>0</v>
      </c>
      <c r="I120" s="19">
        <f t="shared" si="55"/>
        <v>0</v>
      </c>
      <c r="J120" s="19">
        <f t="shared" si="55"/>
        <v>0</v>
      </c>
      <c r="K120" s="25"/>
      <c r="L120" s="19">
        <f t="shared" ref="L120" si="56">SUM(L111:L119)</f>
        <v>0</v>
      </c>
    </row>
    <row r="121" spans="1:12" ht="15" x14ac:dyDescent="0.2">
      <c r="A121" s="29">
        <f>A102</f>
        <v>2</v>
      </c>
      <c r="B121" s="30">
        <f>B102</f>
        <v>1</v>
      </c>
      <c r="C121" s="64" t="s">
        <v>4</v>
      </c>
      <c r="D121" s="65"/>
      <c r="E121" s="31"/>
      <c r="F121" s="32">
        <f>F110+F120</f>
        <v>605</v>
      </c>
      <c r="G121" s="32">
        <f t="shared" ref="G121" si="57">G110+G120</f>
        <v>28</v>
      </c>
      <c r="H121" s="32">
        <f t="shared" ref="H121" si="58">H110+H120</f>
        <v>19</v>
      </c>
      <c r="I121" s="32">
        <f t="shared" ref="I121" si="59">I110+I120</f>
        <v>88</v>
      </c>
      <c r="J121" s="32">
        <f t="shared" ref="J121:L121" si="60">J110+J120</f>
        <v>680</v>
      </c>
      <c r="K121" s="32"/>
      <c r="L121" s="32">
        <f t="shared" si="60"/>
        <v>90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53" t="s">
        <v>41</v>
      </c>
      <c r="F122" s="40">
        <v>180</v>
      </c>
      <c r="G122" s="40">
        <v>4</v>
      </c>
      <c r="H122" s="40">
        <v>8</v>
      </c>
      <c r="I122" s="40">
        <v>20</v>
      </c>
      <c r="J122" s="40">
        <v>166</v>
      </c>
      <c r="K122" s="41">
        <v>429</v>
      </c>
      <c r="L122" s="40">
        <v>16.59</v>
      </c>
    </row>
    <row r="123" spans="1:12" ht="15" x14ac:dyDescent="0.25">
      <c r="A123" s="14"/>
      <c r="B123" s="15"/>
      <c r="C123" s="11"/>
      <c r="D123" s="60" t="s">
        <v>21</v>
      </c>
      <c r="E123" s="54" t="s">
        <v>70</v>
      </c>
      <c r="F123" s="43">
        <v>130</v>
      </c>
      <c r="G123" s="43">
        <v>13</v>
      </c>
      <c r="H123" s="43">
        <v>12</v>
      </c>
      <c r="I123" s="43">
        <v>16</v>
      </c>
      <c r="J123" s="43">
        <v>239</v>
      </c>
      <c r="K123" s="44">
        <v>87</v>
      </c>
      <c r="L123" s="43">
        <v>45.03</v>
      </c>
    </row>
    <row r="124" spans="1:12" ht="15" x14ac:dyDescent="0.25">
      <c r="A124" s="14"/>
      <c r="B124" s="15"/>
      <c r="C124" s="11"/>
      <c r="D124" s="7" t="s">
        <v>22</v>
      </c>
      <c r="E124" s="42" t="s">
        <v>71</v>
      </c>
      <c r="F124" s="43">
        <v>200</v>
      </c>
      <c r="G124" s="43">
        <v>1</v>
      </c>
      <c r="H124" s="43">
        <v>0</v>
      </c>
      <c r="I124" s="43">
        <v>27</v>
      </c>
      <c r="J124" s="43">
        <v>110</v>
      </c>
      <c r="K124" s="44">
        <v>508</v>
      </c>
      <c r="L124" s="43">
        <v>4.95</v>
      </c>
    </row>
    <row r="125" spans="1:12" ht="15" x14ac:dyDescent="0.25">
      <c r="A125" s="14"/>
      <c r="B125" s="15"/>
      <c r="C125" s="11"/>
      <c r="D125" s="7" t="s">
        <v>23</v>
      </c>
      <c r="E125" s="42" t="s">
        <v>39</v>
      </c>
      <c r="F125" s="43">
        <v>40</v>
      </c>
      <c r="G125" s="43">
        <v>3</v>
      </c>
      <c r="H125" s="43">
        <v>1</v>
      </c>
      <c r="I125" s="43">
        <v>13</v>
      </c>
      <c r="J125" s="43">
        <v>70</v>
      </c>
      <c r="K125" s="44">
        <v>109</v>
      </c>
      <c r="L125" s="43">
        <v>2.8</v>
      </c>
    </row>
    <row r="126" spans="1:12" ht="15" x14ac:dyDescent="0.2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52" t="s">
        <v>51</v>
      </c>
      <c r="E127" s="54" t="s">
        <v>72</v>
      </c>
      <c r="F127" s="43">
        <v>57</v>
      </c>
      <c r="G127" s="43">
        <v>3</v>
      </c>
      <c r="H127" s="43">
        <v>2</v>
      </c>
      <c r="I127" s="43">
        <v>37</v>
      </c>
      <c r="J127" s="43">
        <v>183</v>
      </c>
      <c r="K127" s="44">
        <v>589</v>
      </c>
      <c r="L127" s="43">
        <v>8.43</v>
      </c>
    </row>
    <row r="128" spans="1:12" ht="15" x14ac:dyDescent="0.25">
      <c r="A128" s="14"/>
      <c r="B128" s="15"/>
      <c r="C128" s="11"/>
      <c r="D128" s="6" t="s">
        <v>49</v>
      </c>
      <c r="E128" s="42" t="s">
        <v>54</v>
      </c>
      <c r="F128" s="43">
        <v>60</v>
      </c>
      <c r="G128" s="43">
        <v>1</v>
      </c>
      <c r="H128" s="43">
        <v>0</v>
      </c>
      <c r="I128" s="43">
        <v>2</v>
      </c>
      <c r="J128" s="43">
        <v>14</v>
      </c>
      <c r="K128" s="44">
        <v>106</v>
      </c>
      <c r="L128" s="43">
        <v>12.2</v>
      </c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667</v>
      </c>
      <c r="G129" s="19">
        <f t="shared" ref="G129:J129" si="61">SUM(G122:G128)</f>
        <v>25</v>
      </c>
      <c r="H129" s="19">
        <f t="shared" si="61"/>
        <v>23</v>
      </c>
      <c r="I129" s="19">
        <f t="shared" si="61"/>
        <v>115</v>
      </c>
      <c r="J129" s="19">
        <f t="shared" si="61"/>
        <v>782</v>
      </c>
      <c r="K129" s="25"/>
      <c r="L129" s="19">
        <f t="shared" ref="L129" si="62">SUM(L122:L128)</f>
        <v>90.000000000000014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3">SUM(G130:G138)</f>
        <v>0</v>
      </c>
      <c r="H139" s="19">
        <f t="shared" si="63"/>
        <v>0</v>
      </c>
      <c r="I139" s="19">
        <f t="shared" si="63"/>
        <v>0</v>
      </c>
      <c r="J139" s="19">
        <f t="shared" si="63"/>
        <v>0</v>
      </c>
      <c r="K139" s="25"/>
      <c r="L139" s="19">
        <f t="shared" ref="L139" si="64">SUM(L130:L138)</f>
        <v>0</v>
      </c>
    </row>
    <row r="140" spans="1:12" ht="15" x14ac:dyDescent="0.2">
      <c r="A140" s="33">
        <f>A122</f>
        <v>2</v>
      </c>
      <c r="B140" s="33">
        <f>B122</f>
        <v>2</v>
      </c>
      <c r="C140" s="64" t="s">
        <v>4</v>
      </c>
      <c r="D140" s="65"/>
      <c r="E140" s="31"/>
      <c r="F140" s="32">
        <f>F129+F139</f>
        <v>667</v>
      </c>
      <c r="G140" s="32">
        <f t="shared" ref="G140" si="65">G129+G139</f>
        <v>25</v>
      </c>
      <c r="H140" s="32">
        <f t="shared" ref="H140" si="66">H129+H139</f>
        <v>23</v>
      </c>
      <c r="I140" s="32">
        <f t="shared" ref="I140" si="67">I129+I139</f>
        <v>115</v>
      </c>
      <c r="J140" s="32">
        <f t="shared" ref="J140:L140" si="68">J129+J139</f>
        <v>782</v>
      </c>
      <c r="K140" s="32"/>
      <c r="L140" s="32">
        <f t="shared" si="68"/>
        <v>90.000000000000014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74</v>
      </c>
      <c r="F141" s="40">
        <v>210</v>
      </c>
      <c r="G141" s="40">
        <v>7</v>
      </c>
      <c r="H141" s="40">
        <v>9</v>
      </c>
      <c r="I141" s="40">
        <v>32</v>
      </c>
      <c r="J141" s="40">
        <v>287</v>
      </c>
      <c r="K141" s="41">
        <v>182</v>
      </c>
      <c r="L141" s="40">
        <v>21.95</v>
      </c>
    </row>
    <row r="142" spans="1:12" ht="15" x14ac:dyDescent="0.25">
      <c r="A142" s="23"/>
      <c r="B142" s="15"/>
      <c r="C142" s="11"/>
      <c r="D142" s="52" t="s">
        <v>26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22</v>
      </c>
      <c r="E143" s="42" t="s">
        <v>45</v>
      </c>
      <c r="F143" s="43">
        <v>200</v>
      </c>
      <c r="G143" s="43">
        <v>4</v>
      </c>
      <c r="H143" s="43">
        <v>4</v>
      </c>
      <c r="I143" s="43">
        <v>25</v>
      </c>
      <c r="J143" s="43">
        <v>147</v>
      </c>
      <c r="K143" s="44">
        <v>493</v>
      </c>
      <c r="L143" s="43">
        <v>12.66</v>
      </c>
    </row>
    <row r="144" spans="1:12" ht="15.75" customHeight="1" x14ac:dyDescent="0.2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24</v>
      </c>
      <c r="E145" s="42" t="s">
        <v>87</v>
      </c>
      <c r="F145" s="43">
        <v>282</v>
      </c>
      <c r="G145" s="43">
        <v>2</v>
      </c>
      <c r="H145" s="43">
        <v>1</v>
      </c>
      <c r="I145" s="43">
        <v>16</v>
      </c>
      <c r="J145" s="43">
        <v>94</v>
      </c>
      <c r="K145" s="44">
        <v>112</v>
      </c>
      <c r="L145" s="43">
        <v>39.409999999999997</v>
      </c>
    </row>
    <row r="146" spans="1:12" ht="15" x14ac:dyDescent="0.25">
      <c r="A146" s="23"/>
      <c r="B146" s="15"/>
      <c r="C146" s="11"/>
      <c r="D146" s="57" t="s">
        <v>50</v>
      </c>
      <c r="E146" s="54" t="s">
        <v>69</v>
      </c>
      <c r="F146" s="43">
        <v>70</v>
      </c>
      <c r="G146" s="43">
        <v>6</v>
      </c>
      <c r="H146" s="43">
        <v>7</v>
      </c>
      <c r="I146" s="43">
        <v>38</v>
      </c>
      <c r="J146" s="43">
        <v>243</v>
      </c>
      <c r="K146" s="55">
        <v>269</v>
      </c>
      <c r="L146" s="43">
        <v>15.98</v>
      </c>
    </row>
    <row r="147" spans="1:12" ht="15" x14ac:dyDescent="0.25">
      <c r="A147" s="23"/>
      <c r="B147" s="15"/>
      <c r="C147" s="11"/>
      <c r="D147" s="52"/>
      <c r="E147" s="54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762</v>
      </c>
      <c r="G148" s="19">
        <f t="shared" ref="G148:J148" si="69">SUM(G141:G147)</f>
        <v>19</v>
      </c>
      <c r="H148" s="19">
        <f t="shared" si="69"/>
        <v>21</v>
      </c>
      <c r="I148" s="19">
        <f t="shared" si="69"/>
        <v>111</v>
      </c>
      <c r="J148" s="19">
        <f t="shared" si="69"/>
        <v>771</v>
      </c>
      <c r="K148" s="25"/>
      <c r="L148" s="19">
        <f t="shared" ref="L148" si="70">SUM(L141:L147)</f>
        <v>90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1">SUM(G149:G157)</f>
        <v>0</v>
      </c>
      <c r="H158" s="19">
        <f t="shared" si="71"/>
        <v>0</v>
      </c>
      <c r="I158" s="19">
        <f t="shared" si="71"/>
        <v>0</v>
      </c>
      <c r="J158" s="19">
        <f t="shared" si="71"/>
        <v>0</v>
      </c>
      <c r="K158" s="25"/>
      <c r="L158" s="19">
        <f t="shared" ref="L158" si="72">SUM(L149:L157)</f>
        <v>0</v>
      </c>
    </row>
    <row r="159" spans="1:12" ht="15" x14ac:dyDescent="0.2">
      <c r="A159" s="29">
        <f>A141</f>
        <v>2</v>
      </c>
      <c r="B159" s="30">
        <f>B141</f>
        <v>3</v>
      </c>
      <c r="C159" s="64" t="s">
        <v>4</v>
      </c>
      <c r="D159" s="65"/>
      <c r="E159" s="31"/>
      <c r="F159" s="32">
        <f>F148+F158</f>
        <v>762</v>
      </c>
      <c r="G159" s="32">
        <f t="shared" ref="G159" si="73">G148+G158</f>
        <v>19</v>
      </c>
      <c r="H159" s="32">
        <f t="shared" ref="H159" si="74">H148+H158</f>
        <v>21</v>
      </c>
      <c r="I159" s="32">
        <f t="shared" ref="I159" si="75">I148+I158</f>
        <v>111</v>
      </c>
      <c r="J159" s="32">
        <f t="shared" ref="J159:L159" si="76">J148+J158</f>
        <v>771</v>
      </c>
      <c r="K159" s="32"/>
      <c r="L159" s="32">
        <f t="shared" si="76"/>
        <v>90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53" t="s">
        <v>75</v>
      </c>
      <c r="F160" s="40">
        <v>180</v>
      </c>
      <c r="G160" s="40">
        <v>10</v>
      </c>
      <c r="H160" s="40">
        <v>9</v>
      </c>
      <c r="I160" s="40">
        <v>45</v>
      </c>
      <c r="J160" s="40">
        <v>304</v>
      </c>
      <c r="K160" s="41">
        <v>237</v>
      </c>
      <c r="L160" s="40">
        <v>10.02</v>
      </c>
    </row>
    <row r="161" spans="1:12" ht="15" x14ac:dyDescent="0.25">
      <c r="A161" s="23"/>
      <c r="B161" s="15"/>
      <c r="C161" s="11"/>
      <c r="D161" s="52" t="s">
        <v>21</v>
      </c>
      <c r="E161" s="54" t="s">
        <v>76</v>
      </c>
      <c r="F161" s="43">
        <v>95</v>
      </c>
      <c r="G161" s="43">
        <v>14</v>
      </c>
      <c r="H161" s="43">
        <v>14</v>
      </c>
      <c r="I161" s="43">
        <v>8</v>
      </c>
      <c r="J161" s="43">
        <v>207</v>
      </c>
      <c r="K161" s="44">
        <v>412</v>
      </c>
      <c r="L161" s="43">
        <v>37.950000000000003</v>
      </c>
    </row>
    <row r="162" spans="1:12" ht="15" x14ac:dyDescent="0.25">
      <c r="A162" s="23"/>
      <c r="B162" s="15"/>
      <c r="C162" s="11"/>
      <c r="D162" s="7" t="s">
        <v>22</v>
      </c>
      <c r="E162" s="42" t="s">
        <v>77</v>
      </c>
      <c r="F162" s="43">
        <v>200</v>
      </c>
      <c r="G162" s="43">
        <v>0</v>
      </c>
      <c r="H162" s="43">
        <v>0</v>
      </c>
      <c r="I162" s="43">
        <v>20</v>
      </c>
      <c r="J162" s="43">
        <v>81</v>
      </c>
      <c r="K162" s="44">
        <v>512</v>
      </c>
      <c r="L162" s="43">
        <v>10.71</v>
      </c>
    </row>
    <row r="163" spans="1:12" ht="15" x14ac:dyDescent="0.25">
      <c r="A163" s="23"/>
      <c r="B163" s="15"/>
      <c r="C163" s="11"/>
      <c r="D163" s="7" t="s">
        <v>23</v>
      </c>
      <c r="E163" s="42" t="s">
        <v>43</v>
      </c>
      <c r="F163" s="43">
        <v>40</v>
      </c>
      <c r="G163" s="43">
        <v>4</v>
      </c>
      <c r="H163" s="43">
        <v>1</v>
      </c>
      <c r="I163" s="43">
        <v>20</v>
      </c>
      <c r="J163" s="43">
        <v>94</v>
      </c>
      <c r="K163" s="44">
        <v>108</v>
      </c>
      <c r="L163" s="43">
        <v>3.67</v>
      </c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58" t="s">
        <v>49</v>
      </c>
      <c r="E165" s="54" t="s">
        <v>55</v>
      </c>
      <c r="F165" s="43">
        <v>60</v>
      </c>
      <c r="G165" s="43">
        <v>1</v>
      </c>
      <c r="H165" s="43">
        <v>0</v>
      </c>
      <c r="I165" s="43">
        <v>2</v>
      </c>
      <c r="J165" s="43">
        <v>8</v>
      </c>
      <c r="K165" s="44">
        <v>106</v>
      </c>
      <c r="L165" s="43">
        <v>12.2</v>
      </c>
    </row>
    <row r="166" spans="1:12" ht="15" x14ac:dyDescent="0.25">
      <c r="A166" s="23"/>
      <c r="B166" s="15"/>
      <c r="C166" s="11"/>
      <c r="D166" s="59" t="s">
        <v>80</v>
      </c>
      <c r="E166" s="54" t="s">
        <v>81</v>
      </c>
      <c r="F166" s="43">
        <v>68</v>
      </c>
      <c r="G166" s="43">
        <v>4</v>
      </c>
      <c r="H166" s="43">
        <v>5</v>
      </c>
      <c r="I166" s="43">
        <v>30</v>
      </c>
      <c r="J166" s="43">
        <v>100</v>
      </c>
      <c r="K166" s="44">
        <v>590</v>
      </c>
      <c r="L166" s="43">
        <v>15.45</v>
      </c>
    </row>
    <row r="167" spans="1:12" ht="15" x14ac:dyDescent="0.25">
      <c r="A167" s="23"/>
      <c r="B167" s="15"/>
      <c r="C167" s="11"/>
      <c r="D167" s="52"/>
      <c r="E167" s="54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SUM(F160:F168)</f>
        <v>643</v>
      </c>
      <c r="G169" s="19">
        <f t="shared" ref="G169:J169" si="77">SUM(G160:G168)</f>
        <v>33</v>
      </c>
      <c r="H169" s="19">
        <f t="shared" si="77"/>
        <v>29</v>
      </c>
      <c r="I169" s="19">
        <f t="shared" si="77"/>
        <v>125</v>
      </c>
      <c r="J169" s="19">
        <f t="shared" si="77"/>
        <v>794</v>
      </c>
      <c r="K169" s="25"/>
      <c r="L169" s="19">
        <f t="shared" ref="L169" si="78">SUM(L160:L168)</f>
        <v>90</v>
      </c>
    </row>
    <row r="170" spans="1:12" ht="15" x14ac:dyDescent="0.25">
      <c r="A170" s="26">
        <f>A160</f>
        <v>2</v>
      </c>
      <c r="B170" s="13">
        <f>B160</f>
        <v>4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9">SUM(G170:G178)</f>
        <v>0</v>
      </c>
      <c r="H179" s="19">
        <f t="shared" si="79"/>
        <v>0</v>
      </c>
      <c r="I179" s="19">
        <f t="shared" si="79"/>
        <v>0</v>
      </c>
      <c r="J179" s="19">
        <f t="shared" si="79"/>
        <v>0</v>
      </c>
      <c r="K179" s="25"/>
      <c r="L179" s="19">
        <f t="shared" ref="L179" si="80">SUM(L170:L178)</f>
        <v>0</v>
      </c>
    </row>
    <row r="180" spans="1:12" ht="15" x14ac:dyDescent="0.2">
      <c r="A180" s="29">
        <f>A160</f>
        <v>2</v>
      </c>
      <c r="B180" s="30">
        <f>B160</f>
        <v>4</v>
      </c>
      <c r="C180" s="64" t="s">
        <v>4</v>
      </c>
      <c r="D180" s="65"/>
      <c r="E180" s="31"/>
      <c r="F180" s="32">
        <f>F169+F179</f>
        <v>643</v>
      </c>
      <c r="G180" s="32">
        <f t="shared" ref="G180" si="81">G169+G179</f>
        <v>33</v>
      </c>
      <c r="H180" s="32">
        <f t="shared" ref="H180" si="82">H169+H179</f>
        <v>29</v>
      </c>
      <c r="I180" s="32">
        <f t="shared" ref="I180" si="83">I169+I179</f>
        <v>125</v>
      </c>
      <c r="J180" s="32">
        <f t="shared" ref="J180:L180" si="84">J169+J179</f>
        <v>794</v>
      </c>
      <c r="K180" s="32"/>
      <c r="L180" s="32">
        <f t="shared" si="84"/>
        <v>90</v>
      </c>
    </row>
    <row r="181" spans="1:12" ht="15" x14ac:dyDescent="0.25">
      <c r="A181" s="20">
        <v>2</v>
      </c>
      <c r="B181" s="21">
        <v>5</v>
      </c>
      <c r="C181" s="22" t="s">
        <v>20</v>
      </c>
      <c r="D181" s="5" t="s">
        <v>21</v>
      </c>
      <c r="E181" s="53" t="s">
        <v>78</v>
      </c>
      <c r="F181" s="40">
        <v>150</v>
      </c>
      <c r="G181" s="40">
        <v>6</v>
      </c>
      <c r="H181" s="40">
        <v>1</v>
      </c>
      <c r="I181" s="40">
        <v>29</v>
      </c>
      <c r="J181" s="40">
        <v>145</v>
      </c>
      <c r="K181" s="41">
        <v>291</v>
      </c>
      <c r="L181" s="40">
        <v>10.19</v>
      </c>
    </row>
    <row r="182" spans="1:12" ht="15" x14ac:dyDescent="0.25">
      <c r="A182" s="23"/>
      <c r="B182" s="15"/>
      <c r="C182" s="11"/>
      <c r="D182" s="52" t="s">
        <v>21</v>
      </c>
      <c r="E182" s="54" t="s">
        <v>88</v>
      </c>
      <c r="F182" s="43">
        <v>105</v>
      </c>
      <c r="G182" s="43">
        <v>24</v>
      </c>
      <c r="H182" s="43">
        <v>16</v>
      </c>
      <c r="I182" s="43">
        <v>1</v>
      </c>
      <c r="J182" s="43">
        <v>243</v>
      </c>
      <c r="K182" s="44">
        <v>404</v>
      </c>
      <c r="L182" s="43">
        <v>41.2</v>
      </c>
    </row>
    <row r="183" spans="1:12" ht="15" x14ac:dyDescent="0.25">
      <c r="A183" s="23"/>
      <c r="B183" s="15"/>
      <c r="C183" s="11"/>
      <c r="D183" s="7" t="s">
        <v>22</v>
      </c>
      <c r="E183" s="42" t="s">
        <v>89</v>
      </c>
      <c r="F183" s="43">
        <v>200</v>
      </c>
      <c r="G183" s="43">
        <v>1</v>
      </c>
      <c r="H183" s="43">
        <v>0</v>
      </c>
      <c r="I183" s="43">
        <v>0</v>
      </c>
      <c r="J183" s="43">
        <v>92</v>
      </c>
      <c r="K183" s="44">
        <v>493</v>
      </c>
      <c r="L183" s="43">
        <v>18</v>
      </c>
    </row>
    <row r="184" spans="1:12" ht="15" x14ac:dyDescent="0.25">
      <c r="A184" s="23"/>
      <c r="B184" s="15"/>
      <c r="C184" s="11"/>
      <c r="D184" s="7" t="s">
        <v>23</v>
      </c>
      <c r="E184" s="42" t="s">
        <v>39</v>
      </c>
      <c r="F184" s="43">
        <v>40</v>
      </c>
      <c r="G184" s="43">
        <v>3</v>
      </c>
      <c r="H184" s="43">
        <v>1</v>
      </c>
      <c r="I184" s="43">
        <v>13</v>
      </c>
      <c r="J184" s="43">
        <v>70</v>
      </c>
      <c r="K184" s="44">
        <v>109</v>
      </c>
      <c r="L184" s="43">
        <v>2.8</v>
      </c>
    </row>
    <row r="185" spans="1:12" ht="15" x14ac:dyDescent="0.25">
      <c r="A185" s="23"/>
      <c r="B185" s="15"/>
      <c r="C185" s="11"/>
      <c r="D185" s="7" t="s">
        <v>24</v>
      </c>
      <c r="E185" s="42" t="s">
        <v>79</v>
      </c>
      <c r="F185" s="43">
        <v>111</v>
      </c>
      <c r="G185" s="43">
        <v>1</v>
      </c>
      <c r="H185" s="43">
        <v>0</v>
      </c>
      <c r="I185" s="43">
        <v>0</v>
      </c>
      <c r="J185" s="43">
        <v>30</v>
      </c>
      <c r="K185" s="44">
        <v>112</v>
      </c>
      <c r="L185" s="43">
        <v>17.809999999999999</v>
      </c>
    </row>
    <row r="186" spans="1:12" ht="15" x14ac:dyDescent="0.25">
      <c r="A186" s="23"/>
      <c r="B186" s="15"/>
      <c r="C186" s="11"/>
      <c r="D186" s="57"/>
      <c r="E186" s="54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52"/>
      <c r="E187" s="54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52"/>
      <c r="E188" s="54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25">
      <c r="A189" s="24"/>
      <c r="B189" s="17"/>
      <c r="C189" s="8"/>
      <c r="D189" s="18" t="s">
        <v>33</v>
      </c>
      <c r="E189" s="9"/>
      <c r="F189" s="19">
        <f>SUM(F181:F188)</f>
        <v>606</v>
      </c>
      <c r="G189" s="19">
        <f t="shared" ref="G189:J189" si="85">SUM(G181:G188)</f>
        <v>35</v>
      </c>
      <c r="H189" s="19">
        <f t="shared" si="85"/>
        <v>18</v>
      </c>
      <c r="I189" s="19">
        <f t="shared" si="85"/>
        <v>43</v>
      </c>
      <c r="J189" s="19">
        <f t="shared" si="85"/>
        <v>580</v>
      </c>
      <c r="K189" s="25"/>
      <c r="L189" s="19">
        <f t="shared" ref="L189" si="86">SUM(L181:L188)</f>
        <v>90</v>
      </c>
    </row>
    <row r="190" spans="1:12" ht="15" x14ac:dyDescent="0.25">
      <c r="A190" s="26">
        <f>A181</f>
        <v>2</v>
      </c>
      <c r="B190" s="13">
        <f>B181</f>
        <v>5</v>
      </c>
      <c r="C190" s="10" t="s">
        <v>25</v>
      </c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28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30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31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32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87">SUM(G190:G198)</f>
        <v>0</v>
      </c>
      <c r="H199" s="19">
        <f t="shared" si="87"/>
        <v>0</v>
      </c>
      <c r="I199" s="19">
        <f t="shared" si="87"/>
        <v>0</v>
      </c>
      <c r="J199" s="19">
        <f t="shared" si="87"/>
        <v>0</v>
      </c>
      <c r="K199" s="25"/>
      <c r="L199" s="19">
        <f t="shared" ref="L199" si="88">SUM(L190:L198)</f>
        <v>0</v>
      </c>
    </row>
    <row r="200" spans="1:12" ht="15" x14ac:dyDescent="0.2">
      <c r="A200" s="29">
        <f>A181</f>
        <v>2</v>
      </c>
      <c r="B200" s="30">
        <f>B181</f>
        <v>5</v>
      </c>
      <c r="C200" s="64" t="s">
        <v>4</v>
      </c>
      <c r="D200" s="65"/>
      <c r="E200" s="31"/>
      <c r="F200" s="32">
        <f>F189+F199</f>
        <v>606</v>
      </c>
      <c r="G200" s="32">
        <f t="shared" ref="G200" si="89">G189+G199</f>
        <v>35</v>
      </c>
      <c r="H200" s="32">
        <f t="shared" ref="H200" si="90">H189+H199</f>
        <v>18</v>
      </c>
      <c r="I200" s="32">
        <f t="shared" ref="I200" si="91">I189+I199</f>
        <v>43</v>
      </c>
      <c r="J200" s="32">
        <f t="shared" ref="J200:L200" si="92">J189+J199</f>
        <v>580</v>
      </c>
      <c r="K200" s="32"/>
      <c r="L200" s="32">
        <f t="shared" si="92"/>
        <v>90</v>
      </c>
    </row>
    <row r="201" spans="1:12" x14ac:dyDescent="0.2">
      <c r="A201" s="27"/>
      <c r="B201" s="28"/>
      <c r="C201" s="66" t="s">
        <v>5</v>
      </c>
      <c r="D201" s="66"/>
      <c r="E201" s="66"/>
      <c r="F201" s="34">
        <f>(F24+F43+F62+F82+F101+F121+F140+F159+F180+F200)/(IF(F24=0,0,1)+IF(F43=0,0,1)+IF(F62=0,0,1)+IF(F82=0,0,1)+IF(F101=0,0,1)+IF(F121=0,0,1)+IF(F140=0,0,1)+IF(F159=0,0,1)+IF(F180=0,0,1)+IF(F200=0,0,1))</f>
        <v>649.9</v>
      </c>
      <c r="G201" s="34">
        <f t="shared" ref="G201:J201" si="93">(G24+G43+G62+G82+G101+G121+G140+G159+G180+G200)/(IF(G24=0,0,1)+IF(G43=0,0,1)+IF(G62=0,0,1)+IF(G82=0,0,1)+IF(G101=0,0,1)+IF(G121=0,0,1)+IF(G140=0,0,1)+IF(G159=0,0,1)+IF(G180=0,0,1)+IF(G200=0,0,1))</f>
        <v>26.8</v>
      </c>
      <c r="H201" s="34">
        <f t="shared" si="93"/>
        <v>25.7</v>
      </c>
      <c r="I201" s="34">
        <f t="shared" si="93"/>
        <v>106.15</v>
      </c>
      <c r="J201" s="34">
        <f t="shared" si="93"/>
        <v>746.7</v>
      </c>
      <c r="K201" s="34"/>
      <c r="L201" s="34">
        <f t="shared" ref="L201" si="94">(L24+L43+L62+L82+L101+L121+L140+L159+L180+L200)/(IF(L24=0,0,1)+IF(L43=0,0,1)+IF(L62=0,0,1)+IF(L82=0,0,1)+IF(L101=0,0,1)+IF(L121=0,0,1)+IF(L140=0,0,1)+IF(L159=0,0,1)+IF(L180=0,0,1)+IF(L200=0,0,1))</f>
        <v>90</v>
      </c>
    </row>
  </sheetData>
  <mergeCells count="14">
    <mergeCell ref="C82:D82"/>
    <mergeCell ref="C101:D101"/>
    <mergeCell ref="C24:D24"/>
    <mergeCell ref="C201:E201"/>
    <mergeCell ref="C200:D200"/>
    <mergeCell ref="C121:D121"/>
    <mergeCell ref="C140:D140"/>
    <mergeCell ref="C159:D159"/>
    <mergeCell ref="C180:D180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9" orientation="portrait" r:id="rId1"/>
  <rowBreaks count="2" manualBreakCount="2">
    <brk id="82" max="16383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Смагина</cp:lastModifiedBy>
  <cp:lastPrinted>2025-03-03T08:54:04Z</cp:lastPrinted>
  <dcterms:created xsi:type="dcterms:W3CDTF">2022-05-16T14:23:56Z</dcterms:created>
  <dcterms:modified xsi:type="dcterms:W3CDTF">2025-03-03T08:55:21Z</dcterms:modified>
</cp:coreProperties>
</file>